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J186"/>
  <c r="I186"/>
  <c r="H186"/>
  <c r="G186"/>
  <c r="F186"/>
  <c r="B178"/>
  <c r="A178"/>
  <c r="L177"/>
  <c r="J177"/>
  <c r="I177"/>
  <c r="H177"/>
  <c r="G177"/>
  <c r="F177"/>
  <c r="B168"/>
  <c r="A168"/>
  <c r="L167"/>
  <c r="L178" s="1"/>
  <c r="J167"/>
  <c r="I167"/>
  <c r="H167"/>
  <c r="G167"/>
  <c r="F167"/>
  <c r="B159"/>
  <c r="A159"/>
  <c r="L158"/>
  <c r="J158"/>
  <c r="I158"/>
  <c r="H158"/>
  <c r="G158"/>
  <c r="F158"/>
  <c r="B149"/>
  <c r="A149"/>
  <c r="L148"/>
  <c r="L159" s="1"/>
  <c r="J148"/>
  <c r="I148"/>
  <c r="H148"/>
  <c r="G148"/>
  <c r="F148"/>
  <c r="B140"/>
  <c r="A140"/>
  <c r="L139"/>
  <c r="J139"/>
  <c r="I139"/>
  <c r="H139"/>
  <c r="G139"/>
  <c r="F139"/>
  <c r="B130"/>
  <c r="A130"/>
  <c r="L129"/>
  <c r="L140" s="1"/>
  <c r="J129"/>
  <c r="I129"/>
  <c r="H129"/>
  <c r="G129"/>
  <c r="F129"/>
  <c r="B121"/>
  <c r="A121"/>
  <c r="L120"/>
  <c r="J120"/>
  <c r="I120"/>
  <c r="H120"/>
  <c r="G120"/>
  <c r="F120"/>
  <c r="B110"/>
  <c r="A110"/>
  <c r="L109"/>
  <c r="L121" s="1"/>
  <c r="J109"/>
  <c r="I109"/>
  <c r="H109"/>
  <c r="G109"/>
  <c r="F109"/>
  <c r="B101"/>
  <c r="A101"/>
  <c r="L100"/>
  <c r="J100"/>
  <c r="I100"/>
  <c r="H100"/>
  <c r="G100"/>
  <c r="F100"/>
  <c r="B91"/>
  <c r="A91"/>
  <c r="L90"/>
  <c r="L101" s="1"/>
  <c r="J90"/>
  <c r="I90"/>
  <c r="H90"/>
  <c r="G90"/>
  <c r="F90"/>
  <c r="B82"/>
  <c r="A82"/>
  <c r="L81"/>
  <c r="J81"/>
  <c r="I81"/>
  <c r="H81"/>
  <c r="G81"/>
  <c r="F81"/>
  <c r="B72"/>
  <c r="A72"/>
  <c r="L71"/>
  <c r="L82" s="1"/>
  <c r="J71"/>
  <c r="I71"/>
  <c r="H71"/>
  <c r="G71"/>
  <c r="F71"/>
  <c r="B63"/>
  <c r="A63"/>
  <c r="L62"/>
  <c r="J62"/>
  <c r="I62"/>
  <c r="H62"/>
  <c r="G62"/>
  <c r="F62"/>
  <c r="B53"/>
  <c r="A53"/>
  <c r="L52"/>
  <c r="L63" s="1"/>
  <c r="J52"/>
  <c r="I52"/>
  <c r="H52"/>
  <c r="G52"/>
  <c r="F52"/>
  <c r="B44"/>
  <c r="A44"/>
  <c r="L43"/>
  <c r="J43"/>
  <c r="I43"/>
  <c r="H43"/>
  <c r="G43"/>
  <c r="F43"/>
  <c r="B34"/>
  <c r="A34"/>
  <c r="L33"/>
  <c r="L44" s="1"/>
  <c r="J33"/>
  <c r="I33"/>
  <c r="H33"/>
  <c r="G33"/>
  <c r="F33"/>
  <c r="B25"/>
  <c r="A25"/>
  <c r="L24"/>
  <c r="J24"/>
  <c r="I24"/>
  <c r="H24"/>
  <c r="G24"/>
  <c r="F24"/>
  <c r="B14"/>
  <c r="A14"/>
  <c r="L13"/>
  <c r="L25" s="1"/>
  <c r="J13"/>
  <c r="I13"/>
  <c r="H13"/>
  <c r="G13"/>
  <c r="F13"/>
  <c r="H159" l="1"/>
  <c r="L197"/>
  <c r="L198" s="1"/>
  <c r="H178"/>
  <c r="J197"/>
  <c r="H197"/>
  <c r="G197"/>
  <c r="F197"/>
  <c r="I197"/>
  <c r="I178"/>
  <c r="J178"/>
  <c r="F178"/>
  <c r="G178"/>
  <c r="J159"/>
  <c r="G159"/>
  <c r="F159"/>
  <c r="I159"/>
  <c r="H140"/>
  <c r="F140"/>
  <c r="I140"/>
  <c r="J140"/>
  <c r="G140"/>
  <c r="J121"/>
  <c r="I121"/>
  <c r="H121"/>
  <c r="G121"/>
  <c r="F121"/>
  <c r="H101"/>
  <c r="F101"/>
  <c r="J101"/>
  <c r="I101"/>
  <c r="G101"/>
  <c r="F82"/>
  <c r="J82"/>
  <c r="I82"/>
  <c r="H82"/>
  <c r="G82"/>
  <c r="J63"/>
  <c r="I63"/>
  <c r="H63"/>
  <c r="G63"/>
  <c r="F63"/>
  <c r="H44"/>
  <c r="G44"/>
  <c r="J44"/>
  <c r="I44"/>
  <c r="F44"/>
  <c r="F25"/>
  <c r="J25"/>
  <c r="I25"/>
  <c r="H25"/>
  <c r="G25"/>
  <c r="H198" l="1"/>
  <c r="J198"/>
  <c r="G198"/>
  <c r="I198"/>
  <c r="F198"/>
</calcChain>
</file>

<file path=xl/sharedStrings.xml><?xml version="1.0" encoding="utf-8"?>
<sst xmlns="http://schemas.openxmlformats.org/spreadsheetml/2006/main" count="291" uniqueCount="90">
  <si>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</si>
  <si>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</si>
  <si>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</si>
  <si>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</si>
  <si>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</si>
  <si>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</si>
  <si>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</si>
  <si>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</si>
  <si>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</si>
  <si>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</si>
  <si>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</si>
  <si>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</si>
  <si>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</si>
  <si>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</si>
  <si>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</si>
  <si>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</si>
  <si>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</si>
  <si>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</si>
  <si>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</si>
  <si>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</si>
  <si>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</si>
  <si>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</si>
  <si>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</si>
  <si>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</si>
  <si>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</si>
  <si>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</si>
  <si>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</si>
  <si>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</si>
  <si>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</si>
  <si>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</si>
  <si>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</si>
  <si>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</si>
  <si>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</si>
  <si>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</si>
  <si>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</si>
  <si>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</si>
  <si>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</si>
  <si>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</si>
  <si>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</si>
  <si>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</si>
  <si>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Сидельникова Вера Романовна</t>
  </si>
  <si>
    <t>Муниципальное общеобразовательное бюджетное учреждение "Берегово-Сыресевская средняя общеобразовательная школа"</t>
  </si>
  <si>
    <t>икра овощная</t>
  </si>
  <si>
    <t>суп рыбный с крупой</t>
  </si>
  <si>
    <t>котлета мясная</t>
  </si>
  <si>
    <t>каша гречневая с маслом</t>
  </si>
  <si>
    <t>чай с сахаром</t>
  </si>
  <si>
    <t>яблоко</t>
  </si>
  <si>
    <t>сок</t>
  </si>
  <si>
    <t>печенье</t>
  </si>
  <si>
    <t>салат из капусты</t>
  </si>
  <si>
    <t>щи со сметаной из мяса птицы</t>
  </si>
  <si>
    <t>компот ассорти</t>
  </si>
  <si>
    <t>какао с молоком</t>
  </si>
  <si>
    <t>бутерброд с маслом</t>
  </si>
  <si>
    <t>салат из моркови</t>
  </si>
  <si>
    <t>суп молочный с вермишелью</t>
  </si>
  <si>
    <t>запеканка из творога</t>
  </si>
  <si>
    <t>чай с лимоном</t>
  </si>
  <si>
    <t>яйцо варёное</t>
  </si>
  <si>
    <t>компот из сухофруктов</t>
  </si>
  <si>
    <t>пшеничный</t>
  </si>
  <si>
    <t>ржано-пшеничный</t>
  </si>
  <si>
    <t>салат из свёклы</t>
  </si>
  <si>
    <t>борщ со сметаной</t>
  </si>
  <si>
    <t>гуляш из говядины</t>
  </si>
  <si>
    <t>пюре картофельное с маслом</t>
  </si>
  <si>
    <t>кофе на молоке</t>
  </si>
  <si>
    <t>конд. изд.</t>
  </si>
  <si>
    <t>винегрет овощной</t>
  </si>
  <si>
    <t>рыба запечёная</t>
  </si>
  <si>
    <t>пюре гороховое</t>
  </si>
  <si>
    <t>суп рыбный с пшеном</t>
  </si>
  <si>
    <t>каша гречневая</t>
  </si>
  <si>
    <t>каша молочная с маслом</t>
  </si>
  <si>
    <t>зелёный горошек</t>
  </si>
  <si>
    <t>плов из мяса птицы</t>
  </si>
  <si>
    <t>салат из свёклы отварной</t>
  </si>
  <si>
    <t>борщ из свежей капусты со сметаной</t>
  </si>
  <si>
    <t>жаркое по домашнему с говядиной</t>
  </si>
  <si>
    <t>кисель</t>
  </si>
  <si>
    <t>96.29</t>
  </si>
  <si>
    <t>салат из кукурузы</t>
  </si>
  <si>
    <t>суп гороховый с мясом</t>
  </si>
  <si>
    <t>рожки с сыром</t>
  </si>
  <si>
    <t>чай</t>
  </si>
  <si>
    <t>4,6.</t>
  </si>
  <si>
    <t>суп крестьянский с куриным мясом</t>
  </si>
  <si>
    <t>щи с мясом</t>
  </si>
  <si>
    <t>каша молочная пшенная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</si>
</sst>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176" sqref="E1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D2" s="1">
        <v>13</v>
      </c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1.2</v>
      </c>
      <c r="H14" s="43">
        <v>5.4</v>
      </c>
      <c r="I14" s="43">
        <v>5.0999999999999996</v>
      </c>
      <c r="J14" s="43">
        <v>73.2</v>
      </c>
      <c r="K14" s="44">
        <v>50</v>
      </c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1.784</v>
      </c>
      <c r="H15" s="43">
        <v>4.6660000000000004</v>
      </c>
      <c r="I15" s="43">
        <v>9.9280000000000008</v>
      </c>
      <c r="J15" s="43">
        <v>89.66</v>
      </c>
      <c r="K15" s="44">
        <v>87</v>
      </c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12.24</v>
      </c>
      <c r="H16" s="43">
        <v>9.24</v>
      </c>
      <c r="I16" s="43">
        <v>12.56</v>
      </c>
      <c r="J16" s="43">
        <v>183</v>
      </c>
      <c r="K16" s="44">
        <v>608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679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0.26</v>
      </c>
      <c r="H18" s="43">
        <v>1.4999999999999999E-2</v>
      </c>
      <c r="I18" s="43">
        <v>22.61</v>
      </c>
      <c r="J18" s="43">
        <v>91.7</v>
      </c>
      <c r="K18" s="44">
        <v>377</v>
      </c>
      <c r="L18" s="43"/>
    </row>
    <row r="19" spans="1:12" ht="15">
      <c r="A19" s="23"/>
      <c r="B19" s="15"/>
      <c r="C19" s="11"/>
      <c r="D19" s="7" t="s">
        <v>31</v>
      </c>
      <c r="E19" s="42" t="s">
        <v>61</v>
      </c>
      <c r="F19" s="43">
        <v>40</v>
      </c>
      <c r="G19" s="43">
        <v>2.2799999999999998</v>
      </c>
      <c r="H19" s="43">
        <v>0.27</v>
      </c>
      <c r="I19" s="43">
        <v>13.86</v>
      </c>
      <c r="J19" s="43">
        <v>66.3</v>
      </c>
      <c r="K19" s="44">
        <v>878</v>
      </c>
      <c r="L19" s="43"/>
    </row>
    <row r="20" spans="1:12" ht="15">
      <c r="A20" s="23"/>
      <c r="B20" s="15"/>
      <c r="C20" s="11"/>
      <c r="D20" s="7" t="s">
        <v>32</v>
      </c>
      <c r="E20" s="42" t="s">
        <v>62</v>
      </c>
      <c r="F20" s="43">
        <v>30</v>
      </c>
      <c r="G20" s="43">
        <v>2.2200000000000002</v>
      </c>
      <c r="H20" s="43">
        <v>0.39</v>
      </c>
      <c r="I20" s="43">
        <v>12.96</v>
      </c>
      <c r="J20" s="43">
        <v>63.3</v>
      </c>
      <c r="K20" s="44">
        <v>879</v>
      </c>
      <c r="L20" s="43"/>
    </row>
    <row r="21" spans="1:12" ht="15">
      <c r="A21" s="23"/>
      <c r="B21" s="15"/>
      <c r="C21" s="11"/>
      <c r="D21" s="6" t="s">
        <v>24</v>
      </c>
      <c r="E21" s="42" t="s">
        <v>47</v>
      </c>
      <c r="F21" s="43">
        <v>150</v>
      </c>
      <c r="G21" s="43">
        <v>0.6</v>
      </c>
      <c r="H21" s="43">
        <v>0.6</v>
      </c>
      <c r="I21" s="43">
        <v>14.7</v>
      </c>
      <c r="J21" s="43">
        <v>70.5</v>
      </c>
      <c r="K21" s="44">
        <v>847</v>
      </c>
      <c r="L21" s="43"/>
    </row>
    <row r="22" spans="1:12" ht="15">
      <c r="A22" s="23"/>
      <c r="B22" s="15"/>
      <c r="C22" s="11"/>
      <c r="D22" s="6" t="s">
        <v>30</v>
      </c>
      <c r="E22" s="42" t="s">
        <v>48</v>
      </c>
      <c r="F22" s="43">
        <v>200</v>
      </c>
      <c r="G22" s="43">
        <v>0.04</v>
      </c>
      <c r="H22" s="43">
        <v>0</v>
      </c>
      <c r="I22" s="43">
        <v>24.76</v>
      </c>
      <c r="J22" s="43">
        <v>94.2</v>
      </c>
      <c r="K22" s="44">
        <v>389</v>
      </c>
      <c r="L22" s="43"/>
    </row>
    <row r="23" spans="1:12" ht="15">
      <c r="A23" s="23"/>
      <c r="B23" s="15"/>
      <c r="C23" s="11"/>
      <c r="D23" s="6" t="s">
        <v>68</v>
      </c>
      <c r="E23" s="42" t="s">
        <v>49</v>
      </c>
      <c r="F23" s="43">
        <v>30</v>
      </c>
      <c r="G23" s="43">
        <v>5.0999999999999996</v>
      </c>
      <c r="H23" s="43">
        <v>4.5999999999999996</v>
      </c>
      <c r="I23" s="43">
        <v>0.3</v>
      </c>
      <c r="J23" s="43">
        <v>63</v>
      </c>
      <c r="K23" s="44">
        <v>451</v>
      </c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SUM(F14:F23)</f>
        <v>1140</v>
      </c>
      <c r="G24" s="19">
        <f>SUM(G14:G23)</f>
        <v>31.244</v>
      </c>
      <c r="H24" s="19">
        <f>SUM(H14:H23)</f>
        <v>29.701000000000001</v>
      </c>
      <c r="I24" s="19">
        <f>SUM(I14:I23)</f>
        <v>143.22800000000001</v>
      </c>
      <c r="J24" s="19">
        <f>SUM(J14:J23)</f>
        <v>963.31</v>
      </c>
      <c r="K24" s="25"/>
      <c r="L24" s="19">
        <f>SUM(L14:L23)</f>
        <v>0</v>
      </c>
    </row>
    <row r="25" spans="1:12" ht="1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F13+F24</f>
        <v>1140</v>
      </c>
      <c r="G25" s="32">
        <f>G13+G24</f>
        <v>31.244</v>
      </c>
      <c r="H25" s="32">
        <f>H13+H24</f>
        <v>29.701000000000001</v>
      </c>
      <c r="I25" s="32">
        <f>I13+I24</f>
        <v>143.22800000000001</v>
      </c>
      <c r="J25" s="32">
        <f>J13+J24</f>
        <v>963.31</v>
      </c>
      <c r="K25" s="32"/>
      <c r="L25" s="32">
        <f>L13+L24</f>
        <v>0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2">SUM(G26:G32)</f>
        <v>0</v>
      </c>
      <c r="H33" s="19">
        <f t="shared" ref="H33" si="3">SUM(H26:H32)</f>
        <v>0</v>
      </c>
      <c r="I33" s="19">
        <f t="shared" ref="I33" si="4">SUM(I26:I32)</f>
        <v>0</v>
      </c>
      <c r="J33" s="19">
        <f t="shared" ref="J33:L33" si="5">SUM(J26:J32)</f>
        <v>0</v>
      </c>
      <c r="K33" s="25"/>
      <c r="L33" s="19">
        <f t="shared" si="5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50</v>
      </c>
      <c r="F34" s="43">
        <v>60</v>
      </c>
      <c r="G34" s="43">
        <v>0.82</v>
      </c>
      <c r="H34" s="43">
        <v>2.99</v>
      </c>
      <c r="I34" s="43">
        <v>5.0599999999999996</v>
      </c>
      <c r="J34" s="43">
        <v>56.88</v>
      </c>
      <c r="K34" s="44">
        <v>43</v>
      </c>
      <c r="L34" s="43"/>
    </row>
    <row r="35" spans="1:12" ht="15">
      <c r="A35" s="14"/>
      <c r="B35" s="15"/>
      <c r="C35" s="11"/>
      <c r="D35" s="7" t="s">
        <v>27</v>
      </c>
      <c r="E35" s="42" t="s">
        <v>51</v>
      </c>
      <c r="F35" s="43">
        <v>200</v>
      </c>
      <c r="G35" s="43">
        <v>1.4</v>
      </c>
      <c r="H35" s="43">
        <v>3.91</v>
      </c>
      <c r="I35" s="43">
        <v>6.79</v>
      </c>
      <c r="J35" s="43">
        <v>67.8</v>
      </c>
      <c r="K35" s="44">
        <v>187</v>
      </c>
      <c r="L35" s="43"/>
    </row>
    <row r="36" spans="1:12" ht="15">
      <c r="A36" s="14"/>
      <c r="B36" s="15"/>
      <c r="C36" s="11"/>
      <c r="D36" s="7" t="s">
        <v>28</v>
      </c>
      <c r="E36" s="42" t="s">
        <v>89</v>
      </c>
      <c r="F36" s="43">
        <v>150</v>
      </c>
      <c r="G36" s="43">
        <v>4.694</v>
      </c>
      <c r="H36" s="43">
        <v>4.1210000000000004</v>
      </c>
      <c r="I36" s="43">
        <v>21.178999999999998</v>
      </c>
      <c r="J36" s="43">
        <v>140.39599999999999</v>
      </c>
      <c r="K36" s="44">
        <v>173</v>
      </c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 t="s">
        <v>52</v>
      </c>
      <c r="F38" s="43">
        <v>200</v>
      </c>
      <c r="G38" s="43">
        <v>0.22</v>
      </c>
      <c r="H38" s="43">
        <v>0.06</v>
      </c>
      <c r="I38" s="43">
        <v>15.61</v>
      </c>
      <c r="J38" s="43">
        <v>70.25</v>
      </c>
      <c r="K38" s="44">
        <v>342</v>
      </c>
      <c r="L38" s="43"/>
    </row>
    <row r="39" spans="1:12" ht="15">
      <c r="A39" s="14"/>
      <c r="B39" s="15"/>
      <c r="C39" s="11"/>
      <c r="D39" s="7" t="s">
        <v>31</v>
      </c>
      <c r="E39" s="42" t="s">
        <v>61</v>
      </c>
      <c r="F39" s="43">
        <v>40</v>
      </c>
      <c r="G39" s="43">
        <v>2.2799999999999998</v>
      </c>
      <c r="H39" s="43">
        <v>0.27</v>
      </c>
      <c r="I39" s="43">
        <v>13.86</v>
      </c>
      <c r="J39" s="43">
        <v>66.3</v>
      </c>
      <c r="K39" s="44">
        <v>878</v>
      </c>
      <c r="L39" s="43"/>
    </row>
    <row r="40" spans="1:12" ht="15">
      <c r="A40" s="14"/>
      <c r="B40" s="15"/>
      <c r="C40" s="11"/>
      <c r="D40" s="7" t="s">
        <v>32</v>
      </c>
      <c r="E40" s="42" t="s">
        <v>62</v>
      </c>
      <c r="F40" s="43">
        <v>30</v>
      </c>
      <c r="G40" s="43">
        <v>2.2200000000000002</v>
      </c>
      <c r="H40" s="43">
        <v>0.39</v>
      </c>
      <c r="I40" s="43">
        <v>12.96</v>
      </c>
      <c r="J40" s="43">
        <v>63.3</v>
      </c>
      <c r="K40" s="44">
        <v>879</v>
      </c>
      <c r="L40" s="43"/>
    </row>
    <row r="41" spans="1:12" ht="15">
      <c r="A41" s="14"/>
      <c r="B41" s="15"/>
      <c r="C41" s="11"/>
      <c r="D41" s="6" t="s">
        <v>30</v>
      </c>
      <c r="E41" s="42" t="s">
        <v>53</v>
      </c>
      <c r="F41" s="43">
        <v>200</v>
      </c>
      <c r="G41" s="43">
        <v>3.52</v>
      </c>
      <c r="H41" s="43">
        <v>3.72</v>
      </c>
      <c r="I41" s="43">
        <v>25.49</v>
      </c>
      <c r="J41" s="43">
        <v>145.19999999999999</v>
      </c>
      <c r="K41" s="44">
        <v>959</v>
      </c>
      <c r="L41" s="43"/>
    </row>
    <row r="42" spans="1:12" ht="15">
      <c r="A42" s="14"/>
      <c r="B42" s="15"/>
      <c r="C42" s="11"/>
      <c r="D42" s="6"/>
      <c r="E42" s="42" t="s">
        <v>54</v>
      </c>
      <c r="F42" s="43">
        <v>50</v>
      </c>
      <c r="G42" s="43">
        <v>13.78</v>
      </c>
      <c r="H42" s="43">
        <v>12.64</v>
      </c>
      <c r="I42" s="43">
        <v>60.11</v>
      </c>
      <c r="J42" s="43">
        <v>394.35</v>
      </c>
      <c r="K42" s="44">
        <v>3</v>
      </c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930</v>
      </c>
      <c r="G43" s="19">
        <f t="shared" ref="G43" si="6">SUM(G34:G42)</f>
        <v>28.933999999999997</v>
      </c>
      <c r="H43" s="19">
        <f t="shared" ref="H43" si="7">SUM(H34:H42)</f>
        <v>28.101000000000003</v>
      </c>
      <c r="I43" s="19">
        <f t="shared" ref="I43" si="8">SUM(I34:I42)</f>
        <v>161.059</v>
      </c>
      <c r="J43" s="19">
        <f t="shared" ref="J43:L43" si="9">SUM(J34:J42)</f>
        <v>1004.476</v>
      </c>
      <c r="K43" s="25"/>
      <c r="L43" s="19">
        <f t="shared" si="9"/>
        <v>0</v>
      </c>
    </row>
    <row r="44" spans="1:12" ht="15.75" customHeight="1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930</v>
      </c>
      <c r="G44" s="32">
        <f t="shared" ref="G44" si="10">G33+G43</f>
        <v>28.933999999999997</v>
      </c>
      <c r="H44" s="32">
        <f t="shared" ref="H44" si="11">H33+H43</f>
        <v>28.101000000000003</v>
      </c>
      <c r="I44" s="32">
        <f t="shared" ref="I44" si="12">I33+I43</f>
        <v>161.059</v>
      </c>
      <c r="J44" s="32">
        <f t="shared" ref="J44:L44" si="13">J33+J43</f>
        <v>1004.476</v>
      </c>
      <c r="K44" s="32"/>
      <c r="L44" s="32">
        <f t="shared" si="13"/>
        <v>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4">SUM(G45:G51)</f>
        <v>0</v>
      </c>
      <c r="H52" s="19">
        <f t="shared" ref="H52" si="15">SUM(H45:H51)</f>
        <v>0</v>
      </c>
      <c r="I52" s="19">
        <f t="shared" ref="I52" si="16">SUM(I45:I51)</f>
        <v>0</v>
      </c>
      <c r="J52" s="19">
        <f t="shared" ref="J52:L52" si="17">SUM(J45:J51)</f>
        <v>0</v>
      </c>
      <c r="K52" s="25"/>
      <c r="L52" s="19">
        <f t="shared" si="17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55</v>
      </c>
      <c r="F53" s="43">
        <v>60</v>
      </c>
      <c r="G53" s="43">
        <v>1.0660000000000001</v>
      </c>
      <c r="H53" s="43">
        <v>3.0680000000000001</v>
      </c>
      <c r="I53" s="43">
        <v>6.6109999999999998</v>
      </c>
      <c r="J53" s="43">
        <v>59.04</v>
      </c>
      <c r="K53" s="44">
        <v>38</v>
      </c>
      <c r="L53" s="43"/>
    </row>
    <row r="54" spans="1:12" ht="15">
      <c r="A54" s="23"/>
      <c r="B54" s="15"/>
      <c r="C54" s="11"/>
      <c r="D54" s="7" t="s">
        <v>27</v>
      </c>
      <c r="E54" s="42" t="s">
        <v>56</v>
      </c>
      <c r="F54" s="43">
        <v>200</v>
      </c>
      <c r="G54" s="43">
        <v>5.05</v>
      </c>
      <c r="H54" s="43">
        <v>5.4409999999999998</v>
      </c>
      <c r="I54" s="43">
        <v>15.384</v>
      </c>
      <c r="J54" s="43">
        <v>131.01</v>
      </c>
      <c r="K54" s="44">
        <v>93</v>
      </c>
      <c r="L54" s="43"/>
    </row>
    <row r="55" spans="1:12" ht="15">
      <c r="A55" s="23"/>
      <c r="B55" s="15"/>
      <c r="C55" s="11"/>
      <c r="D55" s="7" t="s">
        <v>28</v>
      </c>
      <c r="E55" s="42" t="s">
        <v>57</v>
      </c>
      <c r="F55" s="43">
        <v>150</v>
      </c>
      <c r="G55" s="43">
        <v>27.84</v>
      </c>
      <c r="H55" s="43">
        <v>18</v>
      </c>
      <c r="I55" s="43">
        <v>32.4</v>
      </c>
      <c r="J55" s="43">
        <v>279.60000000000002</v>
      </c>
      <c r="K55" s="44">
        <v>469</v>
      </c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 t="s">
        <v>58</v>
      </c>
      <c r="F57" s="43">
        <v>200</v>
      </c>
      <c r="G57" s="43">
        <v>0.26</v>
      </c>
      <c r="H57" s="43">
        <v>1.4999999999999999E-2</v>
      </c>
      <c r="I57" s="43">
        <v>22.61</v>
      </c>
      <c r="J57" s="43">
        <v>91.7</v>
      </c>
      <c r="K57" s="44">
        <v>31</v>
      </c>
      <c r="L57" s="43"/>
    </row>
    <row r="58" spans="1:12" ht="15">
      <c r="A58" s="23"/>
      <c r="B58" s="15"/>
      <c r="C58" s="11"/>
      <c r="D58" s="7" t="s">
        <v>31</v>
      </c>
      <c r="E58" s="42" t="s">
        <v>61</v>
      </c>
      <c r="F58" s="43">
        <v>40</v>
      </c>
      <c r="G58" s="43">
        <v>2.2799999999999998</v>
      </c>
      <c r="H58" s="43">
        <v>0.27</v>
      </c>
      <c r="I58" s="43">
        <v>13.86</v>
      </c>
      <c r="J58" s="43">
        <v>66.3</v>
      </c>
      <c r="K58" s="44">
        <v>878</v>
      </c>
      <c r="L58" s="43"/>
    </row>
    <row r="59" spans="1:12" ht="15">
      <c r="A59" s="23"/>
      <c r="B59" s="15"/>
      <c r="C59" s="11"/>
      <c r="D59" s="7" t="s">
        <v>32</v>
      </c>
      <c r="E59" s="42" t="s">
        <v>62</v>
      </c>
      <c r="F59" s="43">
        <v>30</v>
      </c>
      <c r="G59" s="43">
        <v>2.2200000000000002</v>
      </c>
      <c r="H59" s="43">
        <v>0.39</v>
      </c>
      <c r="I59" s="43">
        <v>12.96</v>
      </c>
      <c r="J59" s="43">
        <v>63.3</v>
      </c>
      <c r="K59" s="44">
        <v>879</v>
      </c>
      <c r="L59" s="43"/>
    </row>
    <row r="60" spans="1:12" ht="15">
      <c r="A60" s="23"/>
      <c r="B60" s="15"/>
      <c r="C60" s="11"/>
      <c r="D60" s="6" t="s">
        <v>30</v>
      </c>
      <c r="E60" s="42" t="s">
        <v>60</v>
      </c>
      <c r="F60" s="43">
        <v>200</v>
      </c>
      <c r="G60" s="43">
        <v>0.04</v>
      </c>
      <c r="H60" s="43">
        <v>0</v>
      </c>
      <c r="I60" s="43">
        <v>24.18</v>
      </c>
      <c r="J60" s="43">
        <v>97.9</v>
      </c>
      <c r="K60" s="44">
        <v>868</v>
      </c>
      <c r="L60" s="43"/>
    </row>
    <row r="61" spans="1:12" ht="15">
      <c r="A61" s="23"/>
      <c r="B61" s="15"/>
      <c r="C61" s="11"/>
      <c r="D61" s="6"/>
      <c r="E61" s="42" t="s">
        <v>59</v>
      </c>
      <c r="F61" s="43">
        <v>40</v>
      </c>
      <c r="G61" s="43">
        <v>5.0999999999999996</v>
      </c>
      <c r="H61" s="43">
        <v>4.5999999999999996</v>
      </c>
      <c r="I61" s="43">
        <v>0.3</v>
      </c>
      <c r="J61" s="43">
        <v>63</v>
      </c>
      <c r="K61" s="44">
        <v>424</v>
      </c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920</v>
      </c>
      <c r="G62" s="19">
        <f>SUM(G53:G61)</f>
        <v>43.856000000000002</v>
      </c>
      <c r="H62" s="19">
        <f>SUM(H53:H61)</f>
        <v>31.783999999999999</v>
      </c>
      <c r="I62" s="19">
        <f>SUM(I53:I61)</f>
        <v>128.30500000000001</v>
      </c>
      <c r="J62" s="19">
        <f>SUM(J53:J61)</f>
        <v>851.84999999999991</v>
      </c>
      <c r="K62" s="25"/>
      <c r="L62" s="19">
        <f>SUM(L53:L61)</f>
        <v>0</v>
      </c>
    </row>
    <row r="63" spans="1:12" ht="15.75" customHeight="1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920</v>
      </c>
      <c r="G63" s="32">
        <f>G52+G62</f>
        <v>43.856000000000002</v>
      </c>
      <c r="H63" s="32">
        <f>H52+H62</f>
        <v>31.783999999999999</v>
      </c>
      <c r="I63" s="32">
        <f>I52+I62</f>
        <v>128.30500000000001</v>
      </c>
      <c r="J63" s="32">
        <f>J52+J62</f>
        <v>851.84999999999991</v>
      </c>
      <c r="K63" s="32"/>
      <c r="L63" s="32">
        <f>L52+L62</f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18">SUM(G64:G70)</f>
        <v>0</v>
      </c>
      <c r="H71" s="19">
        <f t="shared" ref="H71" si="19">SUM(H64:H70)</f>
        <v>0</v>
      </c>
      <c r="I71" s="19">
        <f t="shared" ref="I71" si="20">SUM(I64:I70)</f>
        <v>0</v>
      </c>
      <c r="J71" s="19">
        <f t="shared" ref="J71:L71" si="21">SUM(J64:J70)</f>
        <v>0</v>
      </c>
      <c r="K71" s="25"/>
      <c r="L71" s="19">
        <f t="shared" si="21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63</v>
      </c>
      <c r="F72" s="43">
        <v>60</v>
      </c>
      <c r="G72" s="43">
        <v>0.86</v>
      </c>
      <c r="H72" s="43">
        <v>3.65</v>
      </c>
      <c r="I72" s="43">
        <v>5.0199999999999996</v>
      </c>
      <c r="J72" s="43">
        <v>59.04</v>
      </c>
      <c r="K72" s="44">
        <v>33</v>
      </c>
      <c r="L72" s="43"/>
    </row>
    <row r="73" spans="1:12" ht="15">
      <c r="A73" s="23"/>
      <c r="B73" s="15"/>
      <c r="C73" s="11"/>
      <c r="D73" s="7" t="s">
        <v>27</v>
      </c>
      <c r="E73" s="42" t="s">
        <v>64</v>
      </c>
      <c r="F73" s="43">
        <v>200</v>
      </c>
      <c r="G73" s="43">
        <v>1.53</v>
      </c>
      <c r="H73" s="43">
        <v>2.2080000000000002</v>
      </c>
      <c r="I73" s="43">
        <v>10.247</v>
      </c>
      <c r="J73" s="43">
        <v>67.25</v>
      </c>
      <c r="K73" s="44">
        <v>103</v>
      </c>
      <c r="L73" s="43"/>
    </row>
    <row r="74" spans="1:12" ht="15">
      <c r="A74" s="23"/>
      <c r="B74" s="15"/>
      <c r="C74" s="11"/>
      <c r="D74" s="7" t="s">
        <v>28</v>
      </c>
      <c r="E74" s="42" t="s">
        <v>65</v>
      </c>
      <c r="F74" s="43">
        <v>90</v>
      </c>
      <c r="G74" s="43">
        <v>0.26</v>
      </c>
      <c r="H74" s="43">
        <v>1.4999999999999999E-2</v>
      </c>
      <c r="I74" s="43">
        <v>22.61</v>
      </c>
      <c r="J74" s="43">
        <v>91.7</v>
      </c>
      <c r="K74" s="44">
        <v>348</v>
      </c>
      <c r="L74" s="43"/>
    </row>
    <row r="75" spans="1:12" ht="15">
      <c r="A75" s="23"/>
      <c r="B75" s="15"/>
      <c r="C75" s="11"/>
      <c r="D75" s="7" t="s">
        <v>29</v>
      </c>
      <c r="E75" s="42" t="s">
        <v>66</v>
      </c>
      <c r="F75" s="43">
        <v>150</v>
      </c>
      <c r="G75" s="43">
        <v>22.53</v>
      </c>
      <c r="H75" s="43">
        <v>24.76</v>
      </c>
      <c r="I75" s="43">
        <v>20.63</v>
      </c>
      <c r="J75" s="43">
        <v>394.15</v>
      </c>
      <c r="K75" s="44">
        <v>289</v>
      </c>
      <c r="L75" s="43"/>
    </row>
    <row r="76" spans="1:12" ht="15">
      <c r="A76" s="23"/>
      <c r="B76" s="15"/>
      <c r="C76" s="11"/>
      <c r="D76" s="7" t="s">
        <v>30</v>
      </c>
      <c r="E76" s="42" t="s">
        <v>67</v>
      </c>
      <c r="F76" s="43">
        <v>200</v>
      </c>
      <c r="G76" s="43">
        <v>1.4</v>
      </c>
      <c r="H76" s="43">
        <v>2</v>
      </c>
      <c r="I76" s="43">
        <v>22.4</v>
      </c>
      <c r="J76" s="43">
        <v>116</v>
      </c>
      <c r="K76" s="44">
        <v>951</v>
      </c>
      <c r="L76" s="43"/>
    </row>
    <row r="77" spans="1:12" ht="15">
      <c r="A77" s="23"/>
      <c r="B77" s="15"/>
      <c r="C77" s="11"/>
      <c r="D77" s="7" t="s">
        <v>31</v>
      </c>
      <c r="E77" s="42" t="s">
        <v>61</v>
      </c>
      <c r="F77" s="43">
        <v>40</v>
      </c>
      <c r="G77" s="43">
        <v>2.2799999999999998</v>
      </c>
      <c r="H77" s="43">
        <v>0.27</v>
      </c>
      <c r="I77" s="43">
        <v>13.86</v>
      </c>
      <c r="J77" s="43">
        <v>66.3</v>
      </c>
      <c r="K77" s="44">
        <v>878</v>
      </c>
      <c r="L77" s="43"/>
    </row>
    <row r="78" spans="1:12" ht="15">
      <c r="A78" s="23"/>
      <c r="B78" s="15"/>
      <c r="C78" s="11"/>
      <c r="D78" s="7" t="s">
        <v>32</v>
      </c>
      <c r="E78" s="42" t="s">
        <v>62</v>
      </c>
      <c r="F78" s="43">
        <v>30</v>
      </c>
      <c r="G78" s="43">
        <v>2.2200000000000002</v>
      </c>
      <c r="H78" s="43">
        <v>0.39</v>
      </c>
      <c r="I78" s="43">
        <v>12.96</v>
      </c>
      <c r="J78" s="43">
        <v>63.3</v>
      </c>
      <c r="K78" s="44">
        <v>879</v>
      </c>
      <c r="L78" s="43"/>
    </row>
    <row r="79" spans="1:12" ht="15">
      <c r="A79" s="23"/>
      <c r="B79" s="15"/>
      <c r="C79" s="11"/>
      <c r="D79" s="6" t="s">
        <v>30</v>
      </c>
      <c r="E79" s="42" t="s">
        <v>48</v>
      </c>
      <c r="F79" s="43">
        <v>200</v>
      </c>
      <c r="G79" s="43">
        <v>0.04</v>
      </c>
      <c r="H79" s="43">
        <v>0</v>
      </c>
      <c r="I79" s="43">
        <v>24.76</v>
      </c>
      <c r="J79" s="43">
        <v>94.2</v>
      </c>
      <c r="K79" s="44">
        <v>389</v>
      </c>
      <c r="L79" s="43"/>
    </row>
    <row r="80" spans="1:12" ht="15">
      <c r="A80" s="23"/>
      <c r="B80" s="15"/>
      <c r="C80" s="11"/>
      <c r="D80" s="6" t="s">
        <v>68</v>
      </c>
      <c r="E80" s="42" t="s">
        <v>49</v>
      </c>
      <c r="F80" s="43">
        <v>40</v>
      </c>
      <c r="G80" s="43">
        <v>5.0999999999999996</v>
      </c>
      <c r="H80" s="43">
        <v>4.5999999999999996</v>
      </c>
      <c r="I80" s="43">
        <v>0.3</v>
      </c>
      <c r="J80" s="43">
        <v>63</v>
      </c>
      <c r="K80" s="44">
        <v>451</v>
      </c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1010</v>
      </c>
      <c r="G81" s="19">
        <f t="shared" ref="G81" si="22">SUM(G72:G80)</f>
        <v>36.22</v>
      </c>
      <c r="H81" s="19">
        <f t="shared" ref="H81" si="23">SUM(H72:H80)</f>
        <v>37.893000000000008</v>
      </c>
      <c r="I81" s="19">
        <f t="shared" ref="I81" si="24">SUM(I72:I80)</f>
        <v>132.78699999999998</v>
      </c>
      <c r="J81" s="19">
        <f t="shared" ref="J81:L81" si="25">SUM(J72:J80)</f>
        <v>1014.9399999999999</v>
      </c>
      <c r="K81" s="25"/>
      <c r="L81" s="19">
        <f t="shared" si="25"/>
        <v>0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1010</v>
      </c>
      <c r="G82" s="32">
        <f t="shared" ref="G82" si="26">G71+G81</f>
        <v>36.22</v>
      </c>
      <c r="H82" s="32">
        <f t="shared" ref="H82" si="27">H71+H81</f>
        <v>37.893000000000008</v>
      </c>
      <c r="I82" s="32">
        <f t="shared" ref="I82" si="28">I71+I81</f>
        <v>132.78699999999998</v>
      </c>
      <c r="J82" s="32">
        <f t="shared" ref="J82:L82" si="29">J71+J81</f>
        <v>1014.9399999999999</v>
      </c>
      <c r="K82" s="32"/>
      <c r="L82" s="32">
        <f t="shared" si="29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30">SUM(G83:G89)</f>
        <v>0</v>
      </c>
      <c r="H90" s="19">
        <f t="shared" ref="H90" si="31">SUM(H83:H89)</f>
        <v>0</v>
      </c>
      <c r="I90" s="19">
        <f t="shared" ref="I90" si="32">SUM(I83:I89)</f>
        <v>0</v>
      </c>
      <c r="J90" s="19">
        <f t="shared" ref="J90:L90" si="33">SUM(J83:J89)</f>
        <v>0</v>
      </c>
      <c r="K90" s="25"/>
      <c r="L90" s="19">
        <f t="shared" si="33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69</v>
      </c>
      <c r="F91" s="43">
        <v>60</v>
      </c>
      <c r="G91" s="43">
        <v>0.67900000000000005</v>
      </c>
      <c r="H91" s="43">
        <v>3.1120000000000001</v>
      </c>
      <c r="I91" s="43">
        <v>7.9029999999999996</v>
      </c>
      <c r="J91" s="43">
        <v>63.38</v>
      </c>
      <c r="K91" s="44">
        <v>45</v>
      </c>
      <c r="L91" s="43"/>
    </row>
    <row r="92" spans="1:12" ht="15">
      <c r="A92" s="23"/>
      <c r="B92" s="15"/>
      <c r="C92" s="11"/>
      <c r="D92" s="7" t="s">
        <v>27</v>
      </c>
      <c r="E92" s="42" t="s">
        <v>87</v>
      </c>
      <c r="F92" s="43">
        <v>200</v>
      </c>
      <c r="G92" s="43">
        <v>1.704</v>
      </c>
      <c r="H92" s="43">
        <v>4.6360000000000001</v>
      </c>
      <c r="I92" s="43">
        <v>10.586</v>
      </c>
      <c r="J92" s="43">
        <v>91.55</v>
      </c>
      <c r="K92" s="44">
        <v>208</v>
      </c>
      <c r="L92" s="43"/>
    </row>
    <row r="93" spans="1:12" ht="15">
      <c r="A93" s="23"/>
      <c r="B93" s="15"/>
      <c r="C93" s="11"/>
      <c r="D93" s="7" t="s">
        <v>28</v>
      </c>
      <c r="E93" s="42" t="s">
        <v>70</v>
      </c>
      <c r="F93" s="43">
        <v>80</v>
      </c>
      <c r="G93" s="43">
        <v>22.323</v>
      </c>
      <c r="H93" s="43">
        <v>5.2939999999999996</v>
      </c>
      <c r="I93" s="43">
        <v>3.4950000000000001</v>
      </c>
      <c r="J93" s="43">
        <v>151.30000000000001</v>
      </c>
      <c r="K93" s="44">
        <v>534</v>
      </c>
      <c r="L93" s="43"/>
    </row>
    <row r="94" spans="1:12" ht="15">
      <c r="A94" s="23"/>
      <c r="B94" s="15"/>
      <c r="C94" s="11"/>
      <c r="D94" s="7" t="s">
        <v>29</v>
      </c>
      <c r="E94" s="42" t="s">
        <v>71</v>
      </c>
      <c r="F94" s="43">
        <v>150</v>
      </c>
      <c r="G94" s="43">
        <v>8.69</v>
      </c>
      <c r="H94" s="43">
        <v>0.93</v>
      </c>
      <c r="I94" s="43">
        <v>24.54</v>
      </c>
      <c r="J94" s="43">
        <v>138.11000000000001</v>
      </c>
      <c r="K94" s="44">
        <v>250</v>
      </c>
      <c r="L94" s="43"/>
    </row>
    <row r="95" spans="1:12" ht="15">
      <c r="A95" s="23"/>
      <c r="B95" s="15"/>
      <c r="C95" s="11"/>
      <c r="D95" s="7" t="s">
        <v>30</v>
      </c>
      <c r="E95" s="42" t="s">
        <v>52</v>
      </c>
      <c r="F95" s="43">
        <v>200</v>
      </c>
      <c r="G95" s="43">
        <v>0.22</v>
      </c>
      <c r="H95" s="43">
        <v>0.06</v>
      </c>
      <c r="I95" s="43">
        <v>15.61</v>
      </c>
      <c r="J95" s="43">
        <v>70.25</v>
      </c>
      <c r="K95" s="44">
        <v>342</v>
      </c>
      <c r="L95" s="43"/>
    </row>
    <row r="96" spans="1:12" ht="15">
      <c r="A96" s="23"/>
      <c r="B96" s="15"/>
      <c r="C96" s="11"/>
      <c r="D96" s="7" t="s">
        <v>31</v>
      </c>
      <c r="E96" s="42" t="s">
        <v>61</v>
      </c>
      <c r="F96" s="43">
        <v>40</v>
      </c>
      <c r="G96" s="43">
        <v>2.2799999999999998</v>
      </c>
      <c r="H96" s="43">
        <v>0.27</v>
      </c>
      <c r="I96" s="43">
        <v>13.86</v>
      </c>
      <c r="J96" s="43">
        <v>66.3</v>
      </c>
      <c r="K96" s="44">
        <v>878</v>
      </c>
      <c r="L96" s="43"/>
    </row>
    <row r="97" spans="1:12" ht="15">
      <c r="A97" s="23"/>
      <c r="B97" s="15"/>
      <c r="C97" s="11"/>
      <c r="D97" s="7" t="s">
        <v>32</v>
      </c>
      <c r="E97" s="42" t="s">
        <v>62</v>
      </c>
      <c r="F97" s="43">
        <v>30</v>
      </c>
      <c r="G97" s="43">
        <v>2.2200000000000002</v>
      </c>
      <c r="H97" s="43">
        <v>0.39</v>
      </c>
      <c r="I97" s="43">
        <v>12.96</v>
      </c>
      <c r="J97" s="43">
        <v>63.3</v>
      </c>
      <c r="K97" s="44">
        <v>879</v>
      </c>
      <c r="L97" s="43"/>
    </row>
    <row r="98" spans="1:12" ht="15">
      <c r="A98" s="23"/>
      <c r="B98" s="15"/>
      <c r="C98" s="11"/>
      <c r="D98" s="6" t="s">
        <v>30</v>
      </c>
      <c r="E98" s="42" t="s">
        <v>46</v>
      </c>
      <c r="F98" s="43">
        <v>200</v>
      </c>
      <c r="G98" s="43">
        <v>0.04</v>
      </c>
      <c r="H98" s="43">
        <v>0</v>
      </c>
      <c r="I98" s="43">
        <v>0.3</v>
      </c>
      <c r="J98" s="43">
        <v>63</v>
      </c>
      <c r="K98" s="44">
        <v>389</v>
      </c>
      <c r="L98" s="43"/>
    </row>
    <row r="99" spans="1:12" ht="15">
      <c r="A99" s="23"/>
      <c r="B99" s="15"/>
      <c r="C99" s="11"/>
      <c r="D99" s="6"/>
      <c r="E99" s="42" t="s">
        <v>59</v>
      </c>
      <c r="F99" s="43">
        <v>40</v>
      </c>
      <c r="G99" s="43">
        <v>5.0999999999999996</v>
      </c>
      <c r="H99" s="43">
        <v>4.5999999999999996</v>
      </c>
      <c r="I99" s="43">
        <v>0.3</v>
      </c>
      <c r="J99" s="43">
        <v>63</v>
      </c>
      <c r="K99" s="44">
        <v>424</v>
      </c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1000</v>
      </c>
      <c r="G100" s="19">
        <f>SUM(G91:G99)</f>
        <v>43.256</v>
      </c>
      <c r="H100" s="19">
        <f>SUM(H91:H99)</f>
        <v>19.292000000000002</v>
      </c>
      <c r="I100" s="19">
        <f>SUM(I91:I99)</f>
        <v>89.554000000000002</v>
      </c>
      <c r="J100" s="19">
        <f>SUM(J91:J99)</f>
        <v>770.18999999999994</v>
      </c>
      <c r="K100" s="25"/>
      <c r="L100" s="19">
        <f>SUM(L91:L99)</f>
        <v>0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1000</v>
      </c>
      <c r="G101" s="32">
        <f>G90+G100</f>
        <v>43.256</v>
      </c>
      <c r="H101" s="32">
        <f>H90+H100</f>
        <v>19.292000000000002</v>
      </c>
      <c r="I101" s="32">
        <f>I90+I100</f>
        <v>89.554000000000002</v>
      </c>
      <c r="J101" s="32">
        <f>J90+J100</f>
        <v>770.18999999999994</v>
      </c>
      <c r="K101" s="32"/>
      <c r="L101" s="32">
        <f>L90+L100</f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34">SUM(G102:G108)</f>
        <v>0</v>
      </c>
      <c r="H109" s="19">
        <f t="shared" si="34"/>
        <v>0</v>
      </c>
      <c r="I109" s="19">
        <f t="shared" si="34"/>
        <v>0</v>
      </c>
      <c r="J109" s="19">
        <f t="shared" si="34"/>
        <v>0</v>
      </c>
      <c r="K109" s="25"/>
      <c r="L109" s="19">
        <f t="shared" ref="L109" si="3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50</v>
      </c>
      <c r="F110" s="43">
        <v>60</v>
      </c>
      <c r="G110" s="43">
        <v>0.82</v>
      </c>
      <c r="H110" s="43">
        <v>2.99</v>
      </c>
      <c r="I110" s="43">
        <v>5.0599999999999996</v>
      </c>
      <c r="J110" s="43">
        <v>56.88</v>
      </c>
      <c r="K110" s="44">
        <v>43</v>
      </c>
      <c r="L110" s="43"/>
    </row>
    <row r="111" spans="1:12" ht="15">
      <c r="A111" s="23"/>
      <c r="B111" s="15"/>
      <c r="C111" s="11"/>
      <c r="D111" s="7" t="s">
        <v>27</v>
      </c>
      <c r="E111" s="42" t="s">
        <v>72</v>
      </c>
      <c r="F111" s="43">
        <v>200</v>
      </c>
      <c r="G111" s="43">
        <v>5.05</v>
      </c>
      <c r="H111" s="43">
        <v>5.44</v>
      </c>
      <c r="I111" s="43">
        <v>15.38</v>
      </c>
      <c r="J111" s="43">
        <v>131.01</v>
      </c>
      <c r="K111" s="44"/>
      <c r="L111" s="43"/>
    </row>
    <row r="112" spans="1:12" ht="15">
      <c r="A112" s="23"/>
      <c r="B112" s="15"/>
      <c r="C112" s="11"/>
      <c r="D112" s="7" t="s">
        <v>28</v>
      </c>
      <c r="E112" s="42" t="s">
        <v>44</v>
      </c>
      <c r="F112" s="43">
        <v>80</v>
      </c>
      <c r="G112" s="43">
        <v>12.44</v>
      </c>
      <c r="H112" s="43">
        <v>9.24</v>
      </c>
      <c r="I112" s="43">
        <v>12.56</v>
      </c>
      <c r="J112" s="43">
        <v>183</v>
      </c>
      <c r="K112" s="44">
        <v>608</v>
      </c>
      <c r="L112" s="43"/>
    </row>
    <row r="113" spans="1:12" ht="15">
      <c r="A113" s="23"/>
      <c r="B113" s="15"/>
      <c r="C113" s="11"/>
      <c r="D113" s="7" t="s">
        <v>29</v>
      </c>
      <c r="E113" s="42" t="s">
        <v>73</v>
      </c>
      <c r="F113" s="43">
        <v>150</v>
      </c>
      <c r="G113" s="43">
        <v>7.46</v>
      </c>
      <c r="H113" s="43">
        <v>5.61</v>
      </c>
      <c r="I113" s="43">
        <v>35.840000000000003</v>
      </c>
      <c r="J113" s="43">
        <v>230.45</v>
      </c>
      <c r="K113" s="44">
        <v>679</v>
      </c>
      <c r="L113" s="43"/>
    </row>
    <row r="114" spans="1:12" ht="15">
      <c r="A114" s="23"/>
      <c r="B114" s="15"/>
      <c r="C114" s="11"/>
      <c r="D114" s="7" t="s">
        <v>30</v>
      </c>
      <c r="E114" s="42" t="s">
        <v>52</v>
      </c>
      <c r="F114" s="43">
        <v>200</v>
      </c>
      <c r="G114" s="43">
        <v>0.22</v>
      </c>
      <c r="H114" s="43">
        <v>0.06</v>
      </c>
      <c r="I114" s="43">
        <v>15.61</v>
      </c>
      <c r="J114" s="43">
        <v>70.25</v>
      </c>
      <c r="K114" s="44">
        <v>342</v>
      </c>
      <c r="L114" s="43"/>
    </row>
    <row r="115" spans="1:12" ht="15">
      <c r="A115" s="23"/>
      <c r="B115" s="15"/>
      <c r="C115" s="11"/>
      <c r="D115" s="7" t="s">
        <v>31</v>
      </c>
      <c r="E115" s="42" t="s">
        <v>61</v>
      </c>
      <c r="F115" s="43">
        <v>40</v>
      </c>
      <c r="G115" s="43">
        <v>2.2799999999999998</v>
      </c>
      <c r="H115" s="43">
        <v>0.27</v>
      </c>
      <c r="I115" s="43">
        <v>13.86</v>
      </c>
      <c r="J115" s="43">
        <v>66.3</v>
      </c>
      <c r="K115" s="44">
        <v>878</v>
      </c>
      <c r="L115" s="43"/>
    </row>
    <row r="116" spans="1:12" ht="15">
      <c r="A116" s="23"/>
      <c r="B116" s="15"/>
      <c r="C116" s="11"/>
      <c r="D116" s="7" t="s">
        <v>32</v>
      </c>
      <c r="E116" s="42" t="s">
        <v>62</v>
      </c>
      <c r="F116" s="43">
        <v>30</v>
      </c>
      <c r="G116" s="43">
        <v>2.2200000000000002</v>
      </c>
      <c r="H116" s="43">
        <v>0.39</v>
      </c>
      <c r="I116" s="43">
        <v>12.96</v>
      </c>
      <c r="J116" s="43">
        <v>63.3</v>
      </c>
      <c r="K116" s="44">
        <v>879</v>
      </c>
      <c r="L116" s="43"/>
    </row>
    <row r="117" spans="1:12" ht="15">
      <c r="A117" s="23"/>
      <c r="B117" s="15"/>
      <c r="C117" s="11"/>
      <c r="D117" s="6" t="s">
        <v>24</v>
      </c>
      <c r="E117" s="42" t="s">
        <v>47</v>
      </c>
      <c r="F117" s="43">
        <v>150</v>
      </c>
      <c r="G117" s="43">
        <v>0.6</v>
      </c>
      <c r="H117" s="43">
        <v>0.6</v>
      </c>
      <c r="I117" s="43">
        <v>14.7</v>
      </c>
      <c r="J117" s="43">
        <v>70.5</v>
      </c>
      <c r="K117" s="44">
        <v>847</v>
      </c>
      <c r="L117" s="43"/>
    </row>
    <row r="118" spans="1:12" ht="15">
      <c r="A118" s="23"/>
      <c r="B118" s="15"/>
      <c r="C118" s="11"/>
      <c r="D118" s="6" t="s">
        <v>30</v>
      </c>
      <c r="E118" s="42" t="s">
        <v>48</v>
      </c>
      <c r="F118" s="43">
        <v>200</v>
      </c>
      <c r="G118" s="43">
        <v>0.04</v>
      </c>
      <c r="H118" s="43">
        <v>0</v>
      </c>
      <c r="I118" s="43">
        <v>24.76</v>
      </c>
      <c r="J118" s="43">
        <v>94.2</v>
      </c>
      <c r="K118" s="44">
        <v>389</v>
      </c>
      <c r="L118" s="43"/>
    </row>
    <row r="119" spans="1:12" ht="15">
      <c r="A119" s="23"/>
      <c r="B119" s="15"/>
      <c r="C119" s="11"/>
      <c r="D119" s="6" t="s">
        <v>68</v>
      </c>
      <c r="E119" s="42" t="s">
        <v>49</v>
      </c>
      <c r="F119" s="43">
        <v>30</v>
      </c>
      <c r="G119" s="43">
        <v>5.0999999999999996</v>
      </c>
      <c r="H119" s="43">
        <v>4.5999999999999996</v>
      </c>
      <c r="I119" s="43">
        <v>0.3</v>
      </c>
      <c r="J119" s="43">
        <v>63</v>
      </c>
      <c r="K119" s="44">
        <v>451</v>
      </c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SUM(F110:F119)</f>
        <v>1140</v>
      </c>
      <c r="G120" s="19">
        <f>SUM(G110:G119)</f>
        <v>36.229999999999997</v>
      </c>
      <c r="H120" s="19">
        <f>SUM(H110:H119)</f>
        <v>29.200000000000003</v>
      </c>
      <c r="I120" s="19">
        <f>SUM(I110:I119)</f>
        <v>151.03000000000003</v>
      </c>
      <c r="J120" s="19">
        <f>SUM(J110:J119)</f>
        <v>1028.8899999999999</v>
      </c>
      <c r="K120" s="25"/>
      <c r="L120" s="19">
        <f>SUM(L110:L119)</f>
        <v>0</v>
      </c>
    </row>
    <row r="121" spans="1:12" ht="15">
      <c r="A121" s="29">
        <f>A102</f>
        <v>2</v>
      </c>
      <c r="B121" s="30">
        <f>B102</f>
        <v>1</v>
      </c>
      <c r="C121" s="54" t="s">
        <v>4</v>
      </c>
      <c r="D121" s="55"/>
      <c r="E121" s="31"/>
      <c r="F121" s="32">
        <f>F109+F120</f>
        <v>1140</v>
      </c>
      <c r="G121" s="32">
        <f>G109+G120</f>
        <v>36.229999999999997</v>
      </c>
      <c r="H121" s="32">
        <f>H109+H120</f>
        <v>29.200000000000003</v>
      </c>
      <c r="I121" s="32">
        <f>I109+I120</f>
        <v>151.03000000000003</v>
      </c>
      <c r="J121" s="32">
        <f>J109+J120</f>
        <v>1028.8899999999999</v>
      </c>
      <c r="K121" s="32"/>
      <c r="L121" s="32">
        <f>L109+L120</f>
        <v>0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0</v>
      </c>
      <c r="G129" s="19">
        <f t="shared" ref="G129:J129" si="36">SUM(G122:G128)</f>
        <v>0</v>
      </c>
      <c r="H129" s="19">
        <f t="shared" si="36"/>
        <v>0</v>
      </c>
      <c r="I129" s="19">
        <f t="shared" si="36"/>
        <v>0</v>
      </c>
      <c r="J129" s="19">
        <f t="shared" si="36"/>
        <v>0</v>
      </c>
      <c r="K129" s="25"/>
      <c r="L129" s="19">
        <f t="shared" ref="L129" si="37">SUM(L122:L128)</f>
        <v>0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55</v>
      </c>
      <c r="F130" s="43">
        <v>60</v>
      </c>
      <c r="G130" s="43">
        <v>1.0660000000000001</v>
      </c>
      <c r="H130" s="43">
        <v>3.0680000000000001</v>
      </c>
      <c r="I130" s="43">
        <v>6.6109999999999998</v>
      </c>
      <c r="J130" s="43">
        <v>59.04</v>
      </c>
      <c r="K130" s="44">
        <v>38</v>
      </c>
      <c r="L130" s="43"/>
    </row>
    <row r="131" spans="1:12" ht="15">
      <c r="A131" s="14"/>
      <c r="B131" s="15"/>
      <c r="C131" s="11"/>
      <c r="D131" s="7" t="s">
        <v>27</v>
      </c>
      <c r="E131" s="42" t="s">
        <v>88</v>
      </c>
      <c r="F131" s="43">
        <v>200</v>
      </c>
      <c r="G131" s="43">
        <v>1.53</v>
      </c>
      <c r="H131" s="43">
        <v>2.2080000000000002</v>
      </c>
      <c r="I131" s="43">
        <v>10.247</v>
      </c>
      <c r="J131" s="43">
        <v>67.25</v>
      </c>
      <c r="K131" s="44">
        <v>187</v>
      </c>
      <c r="L131" s="43"/>
    </row>
    <row r="132" spans="1:12" ht="15">
      <c r="A132" s="14"/>
      <c r="B132" s="15"/>
      <c r="C132" s="11"/>
      <c r="D132" s="7" t="s">
        <v>28</v>
      </c>
      <c r="E132" s="42" t="s">
        <v>74</v>
      </c>
      <c r="F132" s="43">
        <v>150</v>
      </c>
      <c r="G132" s="43">
        <v>9.1199999999999992</v>
      </c>
      <c r="H132" s="43">
        <v>8.4</v>
      </c>
      <c r="I132" s="43">
        <v>7.8</v>
      </c>
      <c r="J132" s="43">
        <v>140.4</v>
      </c>
      <c r="K132" s="44">
        <v>321</v>
      </c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 t="s">
        <v>67</v>
      </c>
      <c r="F134" s="43">
        <v>200</v>
      </c>
      <c r="G134" s="43">
        <v>0.2</v>
      </c>
      <c r="H134" s="43">
        <v>5.0999999999999997E-2</v>
      </c>
      <c r="I134" s="43">
        <v>15.039</v>
      </c>
      <c r="J134" s="43">
        <v>61.384999999999998</v>
      </c>
      <c r="K134" s="44">
        <v>31</v>
      </c>
      <c r="L134" s="43"/>
    </row>
    <row r="135" spans="1:12" ht="15">
      <c r="A135" s="14"/>
      <c r="B135" s="15"/>
      <c r="C135" s="11"/>
      <c r="D135" s="7" t="s">
        <v>31</v>
      </c>
      <c r="E135" s="42" t="s">
        <v>61</v>
      </c>
      <c r="F135" s="43">
        <v>40</v>
      </c>
      <c r="G135" s="43">
        <v>2.2799999999999998</v>
      </c>
      <c r="H135" s="43">
        <v>0.27</v>
      </c>
      <c r="I135" s="43">
        <v>13.86</v>
      </c>
      <c r="J135" s="43">
        <v>66.3</v>
      </c>
      <c r="K135" s="44">
        <v>878</v>
      </c>
      <c r="L135" s="43"/>
    </row>
    <row r="136" spans="1:12" ht="15">
      <c r="A136" s="14"/>
      <c r="B136" s="15"/>
      <c r="C136" s="11"/>
      <c r="D136" s="7" t="s">
        <v>32</v>
      </c>
      <c r="E136" s="42" t="s">
        <v>62</v>
      </c>
      <c r="F136" s="43">
        <v>30</v>
      </c>
      <c r="G136" s="43">
        <v>2.2200000000000002</v>
      </c>
      <c r="H136" s="43">
        <v>0.39</v>
      </c>
      <c r="I136" s="43">
        <v>12.96</v>
      </c>
      <c r="J136" s="43">
        <v>63.3</v>
      </c>
      <c r="K136" s="44">
        <v>879</v>
      </c>
      <c r="L136" s="43"/>
    </row>
    <row r="137" spans="1:12" ht="15">
      <c r="A137" s="14"/>
      <c r="B137" s="15"/>
      <c r="C137" s="11"/>
      <c r="D137" s="7" t="s">
        <v>30</v>
      </c>
      <c r="E137" s="42" t="s">
        <v>46</v>
      </c>
      <c r="F137" s="43">
        <v>200</v>
      </c>
      <c r="G137" s="43">
        <v>0.26</v>
      </c>
      <c r="H137" s="43">
        <v>1.4999999999999999E-2</v>
      </c>
      <c r="I137" s="43">
        <v>22.61</v>
      </c>
      <c r="J137" s="43">
        <v>91.7</v>
      </c>
      <c r="K137" s="44">
        <v>377</v>
      </c>
      <c r="L137" s="43"/>
    </row>
    <row r="138" spans="1:12" ht="15">
      <c r="A138" s="14"/>
      <c r="B138" s="15"/>
      <c r="C138" s="11"/>
      <c r="D138" s="6"/>
      <c r="E138" s="42" t="s">
        <v>54</v>
      </c>
      <c r="F138" s="43">
        <v>50</v>
      </c>
      <c r="G138" s="43">
        <v>13.78</v>
      </c>
      <c r="H138" s="43">
        <v>12.64</v>
      </c>
      <c r="I138" s="43">
        <v>60.11</v>
      </c>
      <c r="J138" s="43">
        <v>394.35</v>
      </c>
      <c r="K138" s="44">
        <v>3</v>
      </c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930</v>
      </c>
      <c r="G139" s="19">
        <f>SUM(G130:G138)</f>
        <v>30.455999999999996</v>
      </c>
      <c r="H139" s="19">
        <f>SUM(H130:H138)</f>
        <v>27.042000000000002</v>
      </c>
      <c r="I139" s="19">
        <f>SUM(I130:I138)</f>
        <v>149.23699999999999</v>
      </c>
      <c r="J139" s="19">
        <f>SUM(J130:J138)</f>
        <v>943.72500000000002</v>
      </c>
      <c r="K139" s="25"/>
      <c r="L139" s="19">
        <f>SUM(L130:L138)</f>
        <v>0</v>
      </c>
    </row>
    <row r="140" spans="1:12" ht="15">
      <c r="A140" s="33">
        <f>A122</f>
        <v>2</v>
      </c>
      <c r="B140" s="33">
        <f>B122</f>
        <v>2</v>
      </c>
      <c r="C140" s="54" t="s">
        <v>4</v>
      </c>
      <c r="D140" s="55"/>
      <c r="E140" s="31"/>
      <c r="F140" s="32">
        <f>F129+F139</f>
        <v>930</v>
      </c>
      <c r="G140" s="32">
        <f>G129+G139</f>
        <v>30.455999999999996</v>
      </c>
      <c r="H140" s="32">
        <f>H129+H139</f>
        <v>27.042000000000002</v>
      </c>
      <c r="I140" s="32">
        <f>I129+I139</f>
        <v>149.23699999999999</v>
      </c>
      <c r="J140" s="32">
        <f>J129+J139</f>
        <v>943.72500000000002</v>
      </c>
      <c r="K140" s="32"/>
      <c r="L140" s="32">
        <f>L129+L139</f>
        <v>0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customHeight="1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0</v>
      </c>
      <c r="G148" s="19">
        <f t="shared" ref="G148:J148" si="38">SUM(G141:G147)</f>
        <v>0</v>
      </c>
      <c r="H148" s="19">
        <f t="shared" si="38"/>
        <v>0</v>
      </c>
      <c r="I148" s="19">
        <f t="shared" si="38"/>
        <v>0</v>
      </c>
      <c r="J148" s="19">
        <f t="shared" si="38"/>
        <v>0</v>
      </c>
      <c r="K148" s="25"/>
      <c r="L148" s="19">
        <f t="shared" ref="L148" si="39">SUM(L141:L147)</f>
        <v>0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75</v>
      </c>
      <c r="F149" s="43">
        <v>60</v>
      </c>
      <c r="G149" s="43">
        <v>1.099</v>
      </c>
      <c r="H149" s="43">
        <v>4.1239999999999997</v>
      </c>
      <c r="I149" s="43">
        <v>5.5469999999999997</v>
      </c>
      <c r="J149" s="43">
        <v>64.14</v>
      </c>
      <c r="K149" s="44">
        <v>67</v>
      </c>
      <c r="L149" s="43"/>
    </row>
    <row r="150" spans="1:12" ht="15">
      <c r="A150" s="23"/>
      <c r="B150" s="15"/>
      <c r="C150" s="11"/>
      <c r="D150" s="7" t="s">
        <v>27</v>
      </c>
      <c r="E150" s="42" t="s">
        <v>56</v>
      </c>
      <c r="F150" s="43">
        <v>200</v>
      </c>
      <c r="G150" s="43">
        <v>1.784</v>
      </c>
      <c r="H150" s="43">
        <v>4.6660000000000004</v>
      </c>
      <c r="I150" s="43">
        <v>9.9280000000000008</v>
      </c>
      <c r="J150" s="43">
        <v>89.66</v>
      </c>
      <c r="K150" s="44">
        <v>88</v>
      </c>
      <c r="L150" s="43"/>
    </row>
    <row r="151" spans="1:12" ht="15">
      <c r="A151" s="23"/>
      <c r="B151" s="15"/>
      <c r="C151" s="11"/>
      <c r="D151" s="7" t="s">
        <v>28</v>
      </c>
      <c r="E151" s="42" t="s">
        <v>76</v>
      </c>
      <c r="F151" s="43">
        <v>150</v>
      </c>
      <c r="G151" s="43">
        <v>10.548</v>
      </c>
      <c r="H151" s="43">
        <v>18.64</v>
      </c>
      <c r="I151" s="43">
        <v>9.7899999999999991</v>
      </c>
      <c r="J151" s="43">
        <v>98.594999999999999</v>
      </c>
      <c r="K151" s="44">
        <v>268</v>
      </c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 t="s">
        <v>58</v>
      </c>
      <c r="F153" s="43">
        <v>200</v>
      </c>
      <c r="G153" s="43">
        <v>26</v>
      </c>
      <c r="H153" s="43">
        <v>1.4999999999999999E-2</v>
      </c>
      <c r="I153" s="43">
        <v>22.61</v>
      </c>
      <c r="J153" s="43">
        <v>91.7</v>
      </c>
      <c r="K153" s="44">
        <v>31</v>
      </c>
      <c r="L153" s="43"/>
    </row>
    <row r="154" spans="1:12" ht="15">
      <c r="A154" s="23"/>
      <c r="B154" s="15"/>
      <c r="C154" s="11"/>
      <c r="D154" s="7" t="s">
        <v>31</v>
      </c>
      <c r="E154" s="42" t="s">
        <v>61</v>
      </c>
      <c r="F154" s="43">
        <v>40</v>
      </c>
      <c r="G154" s="43">
        <v>2.2799999999999998</v>
      </c>
      <c r="H154" s="43">
        <v>0.27</v>
      </c>
      <c r="I154" s="43">
        <v>13.86</v>
      </c>
      <c r="J154" s="43">
        <v>66.3</v>
      </c>
      <c r="K154" s="44">
        <v>878</v>
      </c>
      <c r="L154" s="43"/>
    </row>
    <row r="155" spans="1:12" ht="15">
      <c r="A155" s="23"/>
      <c r="B155" s="15"/>
      <c r="C155" s="11"/>
      <c r="D155" s="7" t="s">
        <v>32</v>
      </c>
      <c r="E155" s="42" t="s">
        <v>62</v>
      </c>
      <c r="F155" s="43">
        <v>30</v>
      </c>
      <c r="G155" s="43">
        <v>2.2200000000000002</v>
      </c>
      <c r="H155" s="43">
        <v>0.39</v>
      </c>
      <c r="I155" s="43">
        <v>12.96</v>
      </c>
      <c r="J155" s="43">
        <v>63.3</v>
      </c>
      <c r="K155" s="44">
        <v>879</v>
      </c>
      <c r="L155" s="43"/>
    </row>
    <row r="156" spans="1:12" ht="15">
      <c r="A156" s="23"/>
      <c r="B156" s="15"/>
      <c r="C156" s="11"/>
      <c r="D156" s="6" t="s">
        <v>30</v>
      </c>
      <c r="E156" s="42" t="s">
        <v>60</v>
      </c>
      <c r="F156" s="43">
        <v>200</v>
      </c>
      <c r="G156" s="43">
        <v>0.04</v>
      </c>
      <c r="H156" s="43">
        <v>0</v>
      </c>
      <c r="I156" s="43">
        <v>24.18</v>
      </c>
      <c r="J156" s="43">
        <v>97.9</v>
      </c>
      <c r="K156" s="44">
        <v>868</v>
      </c>
      <c r="L156" s="43"/>
    </row>
    <row r="157" spans="1:12" ht="15">
      <c r="A157" s="23"/>
      <c r="B157" s="15"/>
      <c r="C157" s="11"/>
      <c r="D157" s="6"/>
      <c r="E157" s="42" t="s">
        <v>59</v>
      </c>
      <c r="F157" s="43">
        <v>40</v>
      </c>
      <c r="G157" s="43">
        <v>5.0999999999999996</v>
      </c>
      <c r="H157" s="43">
        <v>4.5999999999999996</v>
      </c>
      <c r="I157" s="43">
        <v>0.3</v>
      </c>
      <c r="J157" s="43">
        <v>63</v>
      </c>
      <c r="K157" s="44">
        <v>424</v>
      </c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920</v>
      </c>
      <c r="G158" s="19">
        <f>SUM(G149:G157)</f>
        <v>49.070999999999998</v>
      </c>
      <c r="H158" s="19">
        <f>SUM(H149:H157)</f>
        <v>32.704999999999998</v>
      </c>
      <c r="I158" s="19">
        <f>SUM(I149:I157)</f>
        <v>99.174999999999997</v>
      </c>
      <c r="J158" s="19">
        <f>SUM(J149:J157)</f>
        <v>634.59500000000003</v>
      </c>
      <c r="K158" s="25"/>
      <c r="L158" s="19">
        <f>SUM(L149:L157)</f>
        <v>0</v>
      </c>
    </row>
    <row r="159" spans="1:12" ht="15">
      <c r="A159" s="29">
        <f>A141</f>
        <v>2</v>
      </c>
      <c r="B159" s="30">
        <f>B141</f>
        <v>3</v>
      </c>
      <c r="C159" s="54" t="s">
        <v>4</v>
      </c>
      <c r="D159" s="55"/>
      <c r="E159" s="31"/>
      <c r="F159" s="32">
        <f>F148+F158</f>
        <v>920</v>
      </c>
      <c r="G159" s="32">
        <f>G148+G158</f>
        <v>49.070999999999998</v>
      </c>
      <c r="H159" s="32">
        <f>H148+H158</f>
        <v>32.704999999999998</v>
      </c>
      <c r="I159" s="32">
        <f>I148+I158</f>
        <v>99.174999999999997</v>
      </c>
      <c r="J159" s="32">
        <f>J148+J158</f>
        <v>634.59500000000003</v>
      </c>
      <c r="K159" s="32"/>
      <c r="L159" s="32">
        <f>L148+L158</f>
        <v>0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40">SUM(G160:G166)</f>
        <v>0</v>
      </c>
      <c r="H167" s="19">
        <f t="shared" si="40"/>
        <v>0</v>
      </c>
      <c r="I167" s="19">
        <f t="shared" si="40"/>
        <v>0</v>
      </c>
      <c r="J167" s="19">
        <f t="shared" si="40"/>
        <v>0</v>
      </c>
      <c r="K167" s="25"/>
      <c r="L167" s="19">
        <f t="shared" ref="L167" si="41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77</v>
      </c>
      <c r="F168" s="43">
        <v>60</v>
      </c>
      <c r="G168" s="43">
        <v>0.93600000000000005</v>
      </c>
      <c r="H168" s="43">
        <v>7.1999999999999995E-2</v>
      </c>
      <c r="I168" s="43">
        <v>7.9619999999999997</v>
      </c>
      <c r="J168" s="43">
        <v>37.17</v>
      </c>
      <c r="K168" s="44">
        <v>33</v>
      </c>
      <c r="L168" s="43"/>
    </row>
    <row r="169" spans="1:12" ht="15">
      <c r="A169" s="23"/>
      <c r="B169" s="15"/>
      <c r="C169" s="11"/>
      <c r="D169" s="7" t="s">
        <v>27</v>
      </c>
      <c r="E169" s="42" t="s">
        <v>78</v>
      </c>
      <c r="F169" s="43">
        <v>200</v>
      </c>
      <c r="G169" s="43">
        <v>1.704</v>
      </c>
      <c r="H169" s="43">
        <v>4.6360000000000001</v>
      </c>
      <c r="I169" s="43">
        <v>10.586</v>
      </c>
      <c r="J169" s="43">
        <v>91.55</v>
      </c>
      <c r="K169" s="44">
        <v>170</v>
      </c>
      <c r="L169" s="43"/>
    </row>
    <row r="170" spans="1:12" ht="15">
      <c r="A170" s="23"/>
      <c r="B170" s="15"/>
      <c r="C170" s="11"/>
      <c r="D170" s="7" t="s">
        <v>28</v>
      </c>
      <c r="E170" s="42" t="s">
        <v>79</v>
      </c>
      <c r="F170" s="43">
        <v>150</v>
      </c>
      <c r="G170" s="43">
        <v>22.533999999999999</v>
      </c>
      <c r="H170" s="43">
        <v>24.766999999999999</v>
      </c>
      <c r="I170" s="43">
        <v>20.632000000000001</v>
      </c>
      <c r="J170" s="43">
        <v>394.15</v>
      </c>
      <c r="K170" s="44">
        <v>436</v>
      </c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 t="s">
        <v>80</v>
      </c>
      <c r="F172" s="43">
        <v>200</v>
      </c>
      <c r="G172" s="43">
        <v>0.14799999999999999</v>
      </c>
      <c r="H172" s="43">
        <v>6.8000000000000005E-2</v>
      </c>
      <c r="I172" s="43">
        <v>17.295999999999999</v>
      </c>
      <c r="J172" s="43" t="s">
        <v>81</v>
      </c>
      <c r="K172" s="44">
        <v>874</v>
      </c>
      <c r="L172" s="43"/>
    </row>
    <row r="173" spans="1:12" ht="15">
      <c r="A173" s="23"/>
      <c r="B173" s="15"/>
      <c r="C173" s="11"/>
      <c r="D173" s="7" t="s">
        <v>31</v>
      </c>
      <c r="E173" s="42" t="s">
        <v>61</v>
      </c>
      <c r="F173" s="43">
        <v>40</v>
      </c>
      <c r="G173" s="43">
        <v>2.2799999999999998</v>
      </c>
      <c r="H173" s="43">
        <v>0.27</v>
      </c>
      <c r="I173" s="43">
        <v>13.86</v>
      </c>
      <c r="J173" s="43">
        <v>66.3</v>
      </c>
      <c r="K173" s="44">
        <v>878</v>
      </c>
      <c r="L173" s="43"/>
    </row>
    <row r="174" spans="1:12" ht="15">
      <c r="A174" s="23"/>
      <c r="B174" s="15"/>
      <c r="C174" s="11"/>
      <c r="D174" s="7" t="s">
        <v>32</v>
      </c>
      <c r="E174" s="42" t="s">
        <v>62</v>
      </c>
      <c r="F174" s="43">
        <v>30</v>
      </c>
      <c r="G174" s="43">
        <v>2.2200000000000002</v>
      </c>
      <c r="H174" s="43">
        <v>0.39</v>
      </c>
      <c r="I174" s="43">
        <v>12.96</v>
      </c>
      <c r="J174" s="43">
        <v>63.3</v>
      </c>
      <c r="K174" s="44">
        <v>879</v>
      </c>
      <c r="L174" s="43"/>
    </row>
    <row r="175" spans="1:12" ht="15">
      <c r="A175" s="23"/>
      <c r="B175" s="15"/>
      <c r="C175" s="11"/>
      <c r="D175" s="7" t="s">
        <v>30</v>
      </c>
      <c r="E175" s="42" t="s">
        <v>48</v>
      </c>
      <c r="F175" s="43">
        <v>200</v>
      </c>
      <c r="G175" s="43">
        <v>0.04</v>
      </c>
      <c r="H175" s="43">
        <v>0</v>
      </c>
      <c r="I175" s="43">
        <v>24.76</v>
      </c>
      <c r="J175" s="43">
        <v>94.2</v>
      </c>
      <c r="K175" s="44">
        <v>389</v>
      </c>
      <c r="L175" s="43"/>
    </row>
    <row r="176" spans="1:12" ht="15">
      <c r="A176" s="23"/>
      <c r="B176" s="15"/>
      <c r="C176" s="11"/>
      <c r="D176" s="6" t="s">
        <v>68</v>
      </c>
      <c r="E176" s="42" t="s">
        <v>49</v>
      </c>
      <c r="F176" s="43">
        <v>30</v>
      </c>
      <c r="G176" s="43">
        <v>5.0999999999999996</v>
      </c>
      <c r="H176" s="43" t="s">
        <v>86</v>
      </c>
      <c r="I176" s="43">
        <v>0.3</v>
      </c>
      <c r="J176" s="43">
        <v>63</v>
      </c>
      <c r="K176" s="44">
        <v>451</v>
      </c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910</v>
      </c>
      <c r="G177" s="19">
        <f>SUM(G168:G176)</f>
        <v>34.961999999999996</v>
      </c>
      <c r="H177" s="19">
        <f>SUM(H168:H176)</f>
        <v>30.203000000000003</v>
      </c>
      <c r="I177" s="19">
        <f>SUM(I168:I176)</f>
        <v>108.35600000000002</v>
      </c>
      <c r="J177" s="19">
        <f>SUM(J168:J176)</f>
        <v>809.67</v>
      </c>
      <c r="K177" s="25"/>
      <c r="L177" s="19">
        <f>SUM(L168:L176)</f>
        <v>0</v>
      </c>
    </row>
    <row r="178" spans="1:12" ht="15">
      <c r="A178" s="29">
        <f>A160</f>
        <v>2</v>
      </c>
      <c r="B178" s="30">
        <f>B160</f>
        <v>4</v>
      </c>
      <c r="C178" s="54" t="s">
        <v>4</v>
      </c>
      <c r="D178" s="55"/>
      <c r="E178" s="31"/>
      <c r="F178" s="32">
        <f>F167+F177</f>
        <v>910</v>
      </c>
      <c r="G178" s="32">
        <f>G167+G177</f>
        <v>34.961999999999996</v>
      </c>
      <c r="H178" s="32">
        <f>H167+H177</f>
        <v>30.203000000000003</v>
      </c>
      <c r="I178" s="32">
        <f>I167+I177</f>
        <v>108.35600000000002</v>
      </c>
      <c r="J178" s="32">
        <f>J167+J177</f>
        <v>809.67</v>
      </c>
      <c r="K178" s="32"/>
      <c r="L178" s="32">
        <f>L167+L177</f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42">SUM(G179:G185)</f>
        <v>0</v>
      </c>
      <c r="H186" s="19">
        <f t="shared" si="42"/>
        <v>0</v>
      </c>
      <c r="I186" s="19">
        <f t="shared" si="42"/>
        <v>0</v>
      </c>
      <c r="J186" s="19">
        <f t="shared" si="42"/>
        <v>0</v>
      </c>
      <c r="K186" s="25"/>
      <c r="L186" s="19">
        <f t="shared" ref="L186" si="43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82</v>
      </c>
      <c r="F187" s="43">
        <v>60</v>
      </c>
      <c r="G187" s="43">
        <v>1.0660000000000001</v>
      </c>
      <c r="H187" s="43">
        <v>3.0680000000000001</v>
      </c>
      <c r="I187" s="43">
        <v>6.6109999999999998</v>
      </c>
      <c r="J187" s="43">
        <v>59.04</v>
      </c>
      <c r="K187" s="44">
        <v>62</v>
      </c>
      <c r="L187" s="43"/>
    </row>
    <row r="188" spans="1:12" ht="15">
      <c r="A188" s="23"/>
      <c r="B188" s="15"/>
      <c r="C188" s="11"/>
      <c r="D188" s="7" t="s">
        <v>27</v>
      </c>
      <c r="E188" s="42" t="s">
        <v>83</v>
      </c>
      <c r="F188" s="43">
        <v>200</v>
      </c>
      <c r="G188" s="43">
        <v>5.05</v>
      </c>
      <c r="H188" s="43">
        <v>5.4409999999999998</v>
      </c>
      <c r="I188" s="43">
        <v>15.384</v>
      </c>
      <c r="J188" s="43">
        <v>131.01</v>
      </c>
      <c r="K188" s="44">
        <v>206</v>
      </c>
      <c r="L188" s="43"/>
    </row>
    <row r="189" spans="1:12" ht="15">
      <c r="A189" s="23"/>
      <c r="B189" s="15"/>
      <c r="C189" s="11"/>
      <c r="D189" s="7" t="s">
        <v>28</v>
      </c>
      <c r="E189" s="42" t="s">
        <v>84</v>
      </c>
      <c r="F189" s="43">
        <v>150</v>
      </c>
      <c r="G189" s="43">
        <v>4.694</v>
      </c>
      <c r="H189" s="43">
        <v>4.1210000000000004</v>
      </c>
      <c r="I189" s="43">
        <v>21.178999999999998</v>
      </c>
      <c r="J189" s="43">
        <v>140.39599999999999</v>
      </c>
      <c r="K189" s="44">
        <v>177</v>
      </c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 t="s">
        <v>48</v>
      </c>
      <c r="F191" s="43">
        <v>200</v>
      </c>
      <c r="G191" s="43">
        <v>0.245</v>
      </c>
      <c r="H191" s="43">
        <v>5.6000000000000001E-2</v>
      </c>
      <c r="I191" s="43">
        <v>15.189</v>
      </c>
      <c r="J191" s="43">
        <v>63.085000000000001</v>
      </c>
      <c r="K191" s="44">
        <v>377</v>
      </c>
      <c r="L191" s="43"/>
    </row>
    <row r="192" spans="1:12" ht="15">
      <c r="A192" s="23"/>
      <c r="B192" s="15"/>
      <c r="C192" s="11"/>
      <c r="D192" s="7" t="s">
        <v>31</v>
      </c>
      <c r="E192" s="42" t="s">
        <v>61</v>
      </c>
      <c r="F192" s="43">
        <v>40</v>
      </c>
      <c r="G192" s="43">
        <v>2.2799999999999998</v>
      </c>
      <c r="H192" s="43">
        <v>0.27</v>
      </c>
      <c r="I192" s="43">
        <v>13.86</v>
      </c>
      <c r="J192" s="43">
        <v>66.3</v>
      </c>
      <c r="K192" s="44">
        <v>878</v>
      </c>
      <c r="L192" s="43"/>
    </row>
    <row r="193" spans="1:12" ht="15">
      <c r="A193" s="23"/>
      <c r="B193" s="15"/>
      <c r="C193" s="11"/>
      <c r="D193" s="7" t="s">
        <v>32</v>
      </c>
      <c r="E193" s="42" t="s">
        <v>62</v>
      </c>
      <c r="F193" s="43">
        <v>30</v>
      </c>
      <c r="G193" s="43">
        <v>2.2200000000000002</v>
      </c>
      <c r="H193" s="43">
        <v>0.39</v>
      </c>
      <c r="I193" s="43">
        <v>12.96</v>
      </c>
      <c r="J193" s="43">
        <v>63.3</v>
      </c>
      <c r="K193" s="44">
        <v>879</v>
      </c>
      <c r="L193" s="43"/>
    </row>
    <row r="194" spans="1:12" ht="15">
      <c r="A194" s="23"/>
      <c r="B194" s="15"/>
      <c r="C194" s="11"/>
      <c r="D194" s="6" t="s">
        <v>30</v>
      </c>
      <c r="E194" s="42" t="s">
        <v>85</v>
      </c>
      <c r="F194" s="43">
        <v>200</v>
      </c>
      <c r="G194" s="43">
        <v>0.04</v>
      </c>
      <c r="H194" s="43">
        <v>0</v>
      </c>
      <c r="I194" s="43">
        <v>0.3</v>
      </c>
      <c r="J194" s="43">
        <v>63</v>
      </c>
      <c r="K194" s="44">
        <v>389</v>
      </c>
      <c r="L194" s="43"/>
    </row>
    <row r="195" spans="1:12" ht="15">
      <c r="A195" s="23"/>
      <c r="B195" s="15"/>
      <c r="C195" s="11"/>
      <c r="D195" s="6"/>
      <c r="E195" s="42" t="s">
        <v>59</v>
      </c>
      <c r="F195" s="43">
        <v>40</v>
      </c>
      <c r="G195" s="43">
        <v>5.0999999999999996</v>
      </c>
      <c r="H195" s="43">
        <v>4.5999999999999996</v>
      </c>
      <c r="I195" s="43">
        <v>0.3</v>
      </c>
      <c r="J195" s="43">
        <v>63</v>
      </c>
      <c r="K195" s="44">
        <v>424</v>
      </c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920</v>
      </c>
      <c r="G196" s="19">
        <f>SUM(G187:G195)</f>
        <v>20.694999999999997</v>
      </c>
      <c r="H196" s="19">
        <f>SUM(H187:H195)</f>
        <v>17.945999999999998</v>
      </c>
      <c r="I196" s="19">
        <f>SUM(I187:I195)</f>
        <v>85.782999999999987</v>
      </c>
      <c r="J196" s="19">
        <f>SUM(J187:J195)</f>
        <v>649.13099999999997</v>
      </c>
      <c r="K196" s="25"/>
      <c r="L196" s="19">
        <f>SUM(L187:L195)</f>
        <v>0</v>
      </c>
    </row>
    <row r="197" spans="1:12" ht="15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920</v>
      </c>
      <c r="G197" s="32">
        <f>G186+G196</f>
        <v>20.694999999999997</v>
      </c>
      <c r="H197" s="32">
        <f>H186+H196</f>
        <v>17.945999999999998</v>
      </c>
      <c r="I197" s="32">
        <f>I186+I196</f>
        <v>85.782999999999987</v>
      </c>
      <c r="J197" s="32">
        <f>J186+J196</f>
        <v>649.13099999999997</v>
      </c>
      <c r="K197" s="32"/>
      <c r="L197" s="32">
        <f>L186+L196</f>
        <v>0</v>
      </c>
    </row>
    <row r="198" spans="1:12">
      <c r="A198" s="27"/>
      <c r="B198" s="28"/>
      <c r="C198" s="56" t="s">
        <v>5</v>
      </c>
      <c r="D198" s="56"/>
      <c r="E198" s="56"/>
      <c r="F198" s="34">
        <f>(F25+F44+F63+F82+F101+F121+F140+F159+F178+F197)/(IF(F25=0,0,1)+IF(F44=0,0,1)+IF(F63=0,0,1)+IF(F82=0,0,1)+IF(F101=0,0,1)+IF(F121=0,0,1)+IF(F140=0,0,1)+IF(F159=0,0,1)+IF(F178=0,0,1)+IF(F197=0,0,1))</f>
        <v>982</v>
      </c>
      <c r="G198" s="34">
        <f>(G25+G44+G63+G82+G101+G121+G140+G159+G178+G197)/(IF(G25=0,0,1)+IF(G44=0,0,1)+IF(G63=0,0,1)+IF(G82=0,0,1)+IF(G101=0,0,1)+IF(G121=0,0,1)+IF(G140=0,0,1)+IF(G159=0,0,1)+IF(G178=0,0,1)+IF(G197=0,0,1))</f>
        <v>35.492399999999989</v>
      </c>
      <c r="H198" s="34">
        <f>(H25+H44+H63+H82+H101+H121+H140+H159+H178+H197)/(IF(H25=0,0,1)+IF(H44=0,0,1)+IF(H63=0,0,1)+IF(H82=0,0,1)+IF(H101=0,0,1)+IF(H121=0,0,1)+IF(H140=0,0,1)+IF(H159=0,0,1)+IF(H178=0,0,1)+IF(H197=0,0,1))</f>
        <v>28.386700000000008</v>
      </c>
      <c r="I198" s="34">
        <f>(I25+I44+I63+I82+I101+I121+I140+I159+I178+I197)/(IF(I25=0,0,1)+IF(I44=0,0,1)+IF(I63=0,0,1)+IF(I82=0,0,1)+IF(I101=0,0,1)+IF(I121=0,0,1)+IF(I140=0,0,1)+IF(I159=0,0,1)+IF(I178=0,0,1)+IF(I197=0,0,1))</f>
        <v>124.85139999999998</v>
      </c>
      <c r="J198" s="34">
        <f>(J25+J44+J63+J82+J101+J121+J140+J159+J178+J197)/(IF(J25=0,0,1)+IF(J44=0,0,1)+IF(J63=0,0,1)+IF(J82=0,0,1)+IF(J101=0,0,1)+IF(J121=0,0,1)+IF(J140=0,0,1)+IF(J159=0,0,1)+IF(J178=0,0,1)+IF(J197=0,0,1))</f>
        <v>867.07770000000005</v>
      </c>
      <c r="K198" s="34"/>
      <c r="L198" s="34" t="e">
        <f>(L25+L44+L63+L82+L101+L121+L140+L159+L178+L197)/(IF(L25=0,0,1)+IF(L44=0,0,1)+IF(L63=0,0,1)+IF(L82=0,0,1)+IF(L101=0,0,1)+IF(L121=0,0,1)+IF(L140=0,0,1)+IF(L159=0,0,1)+IF(L178=0,0,1)+IF(L197=0,0,1))</f>
        <v>#DIV/0!</v>
      </c>
    </row>
  </sheetData>
  <mergeCells count="14">
    <mergeCell ref="C82:D82"/>
    <mergeCell ref="C101:D101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2023-10-13T05:34:46Z</dcterms:modified>
</cp:coreProperties>
</file>